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35" i="1"/>
  <c r="F29" i="1"/>
  <c r="H9" i="1" l="1"/>
  <c r="F9" i="1" l="1"/>
  <c r="F30" i="1" l="1"/>
  <c r="H32" i="1" l="1"/>
  <c r="H31" i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<sst xmlns="http://schemas.openxmlformats.org/spreadsheetml/2006/main" count="177" uniqueCount="105">
  <si>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</si>
  <si>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</si>
  <si>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</si>
  <si>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</si>
  <si>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</si>
  <si>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</si>
  <si>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</si>
  <si>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</si>
  <si>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</si>
  <si>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</si>
  <si>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</si>
  <si>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</si>
  <si>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</si>
  <si>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</si>
  <si>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</si>
  <si>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</si>
  <si>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</si>
  <si>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</si>
  <si>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</si>
  <si>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</si>
  <si>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</si>
  <si>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</si>
  <si>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</si>
  <si>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</si>
  <si>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</si>
  <si>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</si>
  <si>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</si>
  <si>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</si>
  <si>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</si>
  <si>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</si>
  <si>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</si>
  <si>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</si>
  <si>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</si>
  <si>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</si>
  <si>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</si>
  <si>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</si>
  <si>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</si>
  <si>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</si>
  <si>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</si>
  <si>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</si>
  <si>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</si>
  <si>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</si>
  <si>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</si>
  <si>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</si>
  <si>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</si>
  <si>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</si>
  <si>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</si>
  <si>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</si>
  <si>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</si>
  <si>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</si>
  <si>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</si>
  <si>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</si>
  <si>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</si>
  <si>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</si>
  <si>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</si>
  <si>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</si>
  <si>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</si>
  <si>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</si>
  <si>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</si>
  <si>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</si>
  <si>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</si>
  <si>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</si>
  <si>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</si>
  <si>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</si>
  <si>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</si>
  <si>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</si>
  <si>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</si>
  <si>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</si>
  <si>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</si>
  <si>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</si>
  <si>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</si>
  <si>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</si>
  <si>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</si>
  <si>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</si>
  <si>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</si>
  <si>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</si>
  <si>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</si>
  <si>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</si>
  <si>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</si>
  <si>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</si>
  <si>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</si>
  <si>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</si>
  <si>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</si>
  <si>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</si>
  <si>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</si>
  <si>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</si>
  <si>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</si>
  <si>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</si>
  <si>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</si>
  <si>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</si>
  <si>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</si>
  <si>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</si>
  <si>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</si>
  <si>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</si>
  <si>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</si>
  <si>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</si>
  <si>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</si>
  <si>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</si>
  <si>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</si>
  <si>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</si>
  <si>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</si>
  <si>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</si>
  <si>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</si>
  <si>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</si>
  <si>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общеобразовательное учреждение «Средняя общеобразовательная школа муниципального образования поселок Михайловский Саратовской области»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</si>
</sst>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164" fontId="5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80" zoomScaleNormal="80" workbookViewId="0">
      <selection activeCell="G57" sqref="G57"/>
    </sheetView>
  </sheetViews>
  <sheetFormatPr defaultRowHeight="15" x14ac:dyDescent="0.25"/>
  <cols>
    <col min="2" max="2" width="62.7109375" style="17" customWidth="1"/>
    <col min="6" max="6" width="12.42578125" style="28" bestFit="1" customWidth="1"/>
  </cols>
  <sheetData>
    <row r="1" spans="1:12" ht="18.75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12" ht="18.75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L2" t="s">
        <v>102</v>
      </c>
    </row>
    <row r="3" spans="1:12" ht="53.25" customHeight="1" x14ac:dyDescent="0.25">
      <c r="A3" s="33" t="s">
        <v>104</v>
      </c>
      <c r="B3" s="33"/>
      <c r="C3" s="33"/>
      <c r="D3" s="33"/>
      <c r="E3" s="33"/>
      <c r="F3" s="33"/>
      <c r="G3" s="33"/>
      <c r="H3" s="33"/>
      <c r="I3" s="33"/>
    </row>
    <row r="4" spans="1:12" x14ac:dyDescent="0.25">
      <c r="A4" s="34" t="s">
        <v>82</v>
      </c>
      <c r="B4" s="34"/>
      <c r="C4" s="34"/>
      <c r="D4" s="34"/>
      <c r="E4" s="34"/>
      <c r="F4" s="34"/>
      <c r="G4" s="34"/>
      <c r="H4" s="34"/>
      <c r="I4" s="34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5" t="s">
        <v>7</v>
      </c>
      <c r="C7" s="36"/>
      <c r="D7" s="36"/>
      <c r="E7" s="36"/>
      <c r="F7" s="36"/>
      <c r="G7" s="36"/>
      <c r="H7" s="36"/>
      <c r="I7" s="37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100</v>
      </c>
      <c r="G8" s="7"/>
      <c r="H8" s="15">
        <f>SUM(H9,H15)</f>
        <v>30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100</v>
      </c>
      <c r="G15" s="7"/>
      <c r="H15" s="8">
        <f>SUM(H16:H28)</f>
        <v>15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2</v>
      </c>
      <c r="D22" s="7" t="s">
        <v>13</v>
      </c>
      <c r="E22" s="7" t="s">
        <v>17</v>
      </c>
      <c r="F22" s="7"/>
      <c r="G22" s="7"/>
      <c r="H22" s="24">
        <v>2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1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1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1</v>
      </c>
      <c r="I25" s="8"/>
    </row>
    <row r="26" spans="1:9" ht="30.75" thickBot="1" x14ac:dyDescent="0.3">
      <c r="A26" s="9"/>
      <c r="B26" s="20" t="s">
        <v>21</v>
      </c>
      <c r="C26" s="29">
        <v>0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1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2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31">
        <f>H29/C29*100</f>
        <v>83.333333333333343</v>
      </c>
      <c r="G29" s="11"/>
      <c r="H29" s="15">
        <v>25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99.4</v>
      </c>
      <c r="G30" s="11"/>
      <c r="H30" s="27">
        <f>F30*0.4</f>
        <v>39.760000000000005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99.4</v>
      </c>
      <c r="G31" s="7">
        <v>161</v>
      </c>
      <c r="H31" s="15">
        <f>F31*0.2</f>
        <v>19.880000000000003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99.4</v>
      </c>
      <c r="G32" s="7">
        <v>155</v>
      </c>
      <c r="H32" s="15">
        <f>F32*0.2</f>
        <v>19.880000000000003</v>
      </c>
      <c r="I32" s="10"/>
    </row>
    <row r="33" spans="1:9" ht="31.5" customHeight="1" thickBot="1" x14ac:dyDescent="0.3">
      <c r="A33" s="38" t="s">
        <v>27</v>
      </c>
      <c r="B33" s="39"/>
      <c r="C33" s="13">
        <v>100</v>
      </c>
      <c r="D33" s="7"/>
      <c r="E33" s="11"/>
      <c r="F33" s="7">
        <f>H33</f>
        <v>94.76</v>
      </c>
      <c r="G33" s="11"/>
      <c r="H33" s="26">
        <f>SUM(H30,H29,H8)</f>
        <v>94.76</v>
      </c>
      <c r="I33" s="10"/>
    </row>
    <row r="34" spans="1:9" ht="16.5" thickBot="1" x14ac:dyDescent="0.3">
      <c r="A34" s="9" t="s">
        <v>28</v>
      </c>
      <c r="B34" s="35" t="s">
        <v>29</v>
      </c>
      <c r="C34" s="36"/>
      <c r="D34" s="36"/>
      <c r="E34" s="36"/>
      <c r="F34" s="36"/>
      <c r="G34" s="36"/>
      <c r="H34" s="36"/>
      <c r="I34" s="37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f xml:space="preserve"> H35/C35*100</f>
        <v>82</v>
      </c>
      <c r="G35" s="8"/>
      <c r="H35" s="15">
        <v>41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99.4</v>
      </c>
      <c r="G36" s="8">
        <v>171</v>
      </c>
      <c r="H36" s="27">
        <f>F36*0.5</f>
        <v>49.7</v>
      </c>
      <c r="I36" s="10"/>
    </row>
    <row r="37" spans="1:9" ht="31.5" customHeight="1" thickBot="1" x14ac:dyDescent="0.3">
      <c r="A37" s="38" t="s">
        <v>36</v>
      </c>
      <c r="B37" s="39"/>
      <c r="C37" s="13">
        <v>100</v>
      </c>
      <c r="D37" s="7"/>
      <c r="E37" s="11"/>
      <c r="F37" s="7">
        <f>H37</f>
        <v>90.7</v>
      </c>
      <c r="G37" s="11"/>
      <c r="H37" s="25">
        <f>SUM(H36,H35)</f>
        <v>90.7</v>
      </c>
      <c r="I37" s="10"/>
    </row>
    <row r="38" spans="1:9" ht="16.5" thickBot="1" x14ac:dyDescent="0.3">
      <c r="A38" s="6"/>
      <c r="B38" s="35" t="s">
        <v>37</v>
      </c>
      <c r="C38" s="36"/>
      <c r="D38" s="36"/>
      <c r="E38" s="36"/>
      <c r="F38" s="36"/>
      <c r="G38" s="36"/>
      <c r="H38" s="36"/>
      <c r="I38" s="37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40</v>
      </c>
      <c r="G39" s="8"/>
      <c r="H39" s="8">
        <f>SUM(H40:H44)</f>
        <v>12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0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6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f>H45/C45*100</f>
        <v>67.5</v>
      </c>
      <c r="G45" s="8"/>
      <c r="H45" s="15">
        <v>27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8</v>
      </c>
      <c r="H46" s="27">
        <f>F46*0.3</f>
        <v>30</v>
      </c>
      <c r="I46" s="10"/>
    </row>
    <row r="47" spans="1:9" ht="19.5" thickBot="1" x14ac:dyDescent="0.3">
      <c r="A47" s="38" t="s">
        <v>55</v>
      </c>
      <c r="B47" s="39"/>
      <c r="C47" s="13">
        <v>100</v>
      </c>
      <c r="D47" s="7"/>
      <c r="E47" s="7"/>
      <c r="F47" s="7">
        <f>H47</f>
        <v>69</v>
      </c>
      <c r="G47" s="7"/>
      <c r="H47" s="25">
        <f>H46+H45+H39</f>
        <v>69</v>
      </c>
      <c r="I47" s="10"/>
    </row>
    <row r="48" spans="1:9" ht="16.5" thickBot="1" x14ac:dyDescent="0.3">
      <c r="A48" s="6">
        <v>4</v>
      </c>
      <c r="B48" s="35" t="s">
        <v>56</v>
      </c>
      <c r="C48" s="36"/>
      <c r="D48" s="36"/>
      <c r="E48" s="36"/>
      <c r="F48" s="36"/>
      <c r="G48" s="36"/>
      <c r="H48" s="36"/>
      <c r="I48" s="37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98.3</v>
      </c>
      <c r="G49" s="8">
        <v>169</v>
      </c>
      <c r="H49" s="27">
        <f>F49*C49/100</f>
        <v>39.32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99.4</v>
      </c>
      <c r="G50" s="8">
        <v>171</v>
      </c>
      <c r="H50" s="27">
        <f>F50*C50/100</f>
        <v>39.76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100</v>
      </c>
      <c r="G51" s="8">
        <v>152</v>
      </c>
      <c r="H51" s="27">
        <f>F51*C51/100</f>
        <v>20</v>
      </c>
      <c r="I51" s="10"/>
    </row>
    <row r="52" spans="1:9" ht="31.5" customHeight="1" thickBot="1" x14ac:dyDescent="0.3">
      <c r="A52" s="38" t="s">
        <v>63</v>
      </c>
      <c r="B52" s="39"/>
      <c r="C52" s="13">
        <v>100</v>
      </c>
      <c r="D52" s="7"/>
      <c r="E52" s="7"/>
      <c r="F52" s="7">
        <f>H52</f>
        <v>99.08</v>
      </c>
      <c r="G52" s="7"/>
      <c r="H52" s="25">
        <f>SUM(H49:H51)</f>
        <v>99.08</v>
      </c>
      <c r="I52" s="10"/>
    </row>
    <row r="53" spans="1:9" ht="16.5" thickBot="1" x14ac:dyDescent="0.3">
      <c r="A53" s="6">
        <v>5</v>
      </c>
      <c r="B53" s="35" t="s">
        <v>64</v>
      </c>
      <c r="C53" s="36"/>
      <c r="D53" s="36"/>
      <c r="E53" s="36"/>
      <c r="F53" s="36"/>
      <c r="G53" s="36"/>
      <c r="H53" s="36"/>
      <c r="I53" s="37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99.4</v>
      </c>
      <c r="G54" s="8">
        <v>171</v>
      </c>
      <c r="H54" s="27">
        <f>F54*C54/100</f>
        <v>29.82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100</v>
      </c>
      <c r="G55" s="8">
        <v>172</v>
      </c>
      <c r="H55" s="27">
        <f>F55*C55/100</f>
        <v>20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172</v>
      </c>
      <c r="H56" s="27">
        <f>F56*C56/100</f>
        <v>50</v>
      </c>
      <c r="I56" s="10"/>
    </row>
    <row r="57" spans="1:9" ht="31.5" customHeight="1" thickBot="1" x14ac:dyDescent="0.3">
      <c r="A57" s="38" t="s">
        <v>71</v>
      </c>
      <c r="B57" s="39"/>
      <c r="C57" s="13">
        <v>100</v>
      </c>
      <c r="D57" s="7"/>
      <c r="E57" s="7"/>
      <c r="F57" s="7">
        <f>H57</f>
        <v>99.82</v>
      </c>
      <c r="G57" s="7"/>
      <c r="H57" s="25">
        <f>SUM(H54:H56)</f>
        <v>99.82</v>
      </c>
      <c r="I57" s="10"/>
    </row>
    <row r="58" spans="1:9" ht="21" thickBot="1" x14ac:dyDescent="0.3">
      <c r="A58" s="35" t="s">
        <v>72</v>
      </c>
      <c r="B58" s="36"/>
      <c r="C58" s="36"/>
      <c r="D58" s="37"/>
      <c r="E58" s="40">
        <f>SUM(H57,H52,H47,H37,H33)/5</f>
        <v>90.671999999999997</v>
      </c>
      <c r="F58" s="41"/>
      <c r="G58" s="41"/>
      <c r="H58" s="41"/>
      <c r="I58" s="42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2022-06-01T12:11:33Z</dcterms:modified>
</cp:coreProperties>
</file>